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activeTab="1"/>
  </bookViews>
  <sheets>
    <sheet name="титул сен 2023" sheetId="6" r:id="rId1"/>
    <sheet name="титул янв 2024" sheetId="7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28" i="7"/>
  <c r="AD28"/>
  <c r="AF28"/>
  <c r="AG28"/>
  <c r="K28"/>
  <c r="G28"/>
  <c r="I28"/>
  <c r="E28"/>
  <c r="M23" l="1"/>
  <c r="AG23" s="1"/>
  <c r="L23"/>
  <c r="AF23" s="1"/>
  <c r="AC8"/>
  <c r="AB8"/>
  <c r="AA8"/>
  <c r="Z8"/>
  <c r="W8"/>
  <c r="V8"/>
  <c r="U8"/>
  <c r="T8"/>
  <c r="S8"/>
  <c r="R8"/>
  <c r="Q8"/>
  <c r="P8"/>
  <c r="O8"/>
  <c r="N8"/>
  <c r="K8"/>
  <c r="J8"/>
  <c r="I8"/>
  <c r="H8"/>
  <c r="G8"/>
  <c r="F8"/>
  <c r="E8"/>
  <c r="D8"/>
  <c r="C8"/>
  <c r="B8"/>
  <c r="AE7"/>
  <c r="AD7"/>
  <c r="Y7"/>
  <c r="X7"/>
  <c r="M7"/>
  <c r="AG7" s="1"/>
  <c r="L7"/>
  <c r="AE6"/>
  <c r="AE8" s="1"/>
  <c r="AD6"/>
  <c r="AD8" s="1"/>
  <c r="Y6"/>
  <c r="Y8" s="1"/>
  <c r="X6"/>
  <c r="M6"/>
  <c r="M8" s="1"/>
  <c r="L6"/>
  <c r="AG23" i="6"/>
  <c r="AF23"/>
  <c r="M23"/>
  <c r="L23"/>
  <c r="X8" i="7" l="1"/>
  <c r="AF7"/>
  <c r="L8"/>
  <c r="AG6"/>
  <c r="AG8" s="1"/>
  <c r="AF6"/>
  <c r="AF8" s="1"/>
  <c r="AC8" i="6"/>
  <c r="AB8"/>
  <c r="AA8"/>
  <c r="Z8"/>
  <c r="W8"/>
  <c r="V8"/>
  <c r="U8"/>
  <c r="T8"/>
  <c r="S8"/>
  <c r="R8"/>
  <c r="Q8"/>
  <c r="P8"/>
  <c r="O8"/>
  <c r="N8"/>
  <c r="K8"/>
  <c r="J8"/>
  <c r="I8"/>
  <c r="H8"/>
  <c r="G8"/>
  <c r="F8"/>
  <c r="E8"/>
  <c r="D8"/>
  <c r="C8"/>
  <c r="B8"/>
  <c r="AE7"/>
  <c r="AD7"/>
  <c r="Y7"/>
  <c r="X7"/>
  <c r="M7"/>
  <c r="AG7" s="1"/>
  <c r="L7"/>
  <c r="AE6"/>
  <c r="AD6"/>
  <c r="Y6"/>
  <c r="Y8" s="1"/>
  <c r="X6"/>
  <c r="M6"/>
  <c r="L6"/>
  <c r="AE8" l="1"/>
  <c r="AD8"/>
  <c r="X8"/>
  <c r="AF7"/>
  <c r="M8"/>
  <c r="L8"/>
  <c r="AG6"/>
  <c r="AG8" s="1"/>
  <c r="AF6"/>
  <c r="AF8" l="1"/>
</calcChain>
</file>

<file path=xl/sharedStrings.xml><?xml version="1.0" encoding="utf-8"?>
<sst xmlns="http://schemas.openxmlformats.org/spreadsheetml/2006/main" count="232" uniqueCount="59">
  <si>
    <t>Оқыту тілі</t>
  </si>
  <si>
    <t>Дайындық топ</t>
  </si>
  <si>
    <t>1 сынып</t>
  </si>
  <si>
    <t>2 сынып</t>
  </si>
  <si>
    <t>3 сынып</t>
  </si>
  <si>
    <t>4 сынып</t>
  </si>
  <si>
    <t>1-4 сынып</t>
  </si>
  <si>
    <t>5 сынып</t>
  </si>
  <si>
    <t>6 сынып</t>
  </si>
  <si>
    <t>7 сынып</t>
  </si>
  <si>
    <t>8 сынып</t>
  </si>
  <si>
    <t>9 сынып</t>
  </si>
  <si>
    <t>5-9 сынып</t>
  </si>
  <si>
    <t>10 сынып</t>
  </si>
  <si>
    <t>11 сынып</t>
  </si>
  <si>
    <t>10-11 сынып</t>
  </si>
  <si>
    <t>Барлығы</t>
  </si>
  <si>
    <t>бала саны</t>
  </si>
  <si>
    <t>сынып саны</t>
  </si>
  <si>
    <t>Қазақ</t>
  </si>
  <si>
    <t xml:space="preserve">Орыс </t>
  </si>
  <si>
    <t>І ауысым</t>
  </si>
  <si>
    <t>ІІ ауысым</t>
  </si>
  <si>
    <t>мектепалды даярлық</t>
  </si>
  <si>
    <t>сынып комп</t>
  </si>
  <si>
    <t>Мектеп директоры:</t>
  </si>
  <si>
    <t xml:space="preserve">Ә.Дүйсенбеков </t>
  </si>
  <si>
    <t>Орындаған:</t>
  </si>
  <si>
    <t>ТҮРІ МЕН МАМАНДЫҒЫ БОЙЫНША СЫНЫП КОНТИНГЕНТІ</t>
  </si>
  <si>
    <t>1.Пәндерді тереңдетіп оқыту:сынып/оқушы саны/</t>
  </si>
  <si>
    <t>Пән аттары</t>
  </si>
  <si>
    <t>Қазақ тілі , қазақ әдебиеті</t>
  </si>
  <si>
    <t>Орыс тілі</t>
  </si>
  <si>
    <t>Ағылшын тілі</t>
  </si>
  <si>
    <t>2. Профилдік сынып/оқушы саны/</t>
  </si>
  <si>
    <t>Профилдің атауы</t>
  </si>
  <si>
    <t>Жаратылыстану-математикалық</t>
  </si>
  <si>
    <t>3.5 күндік</t>
  </si>
  <si>
    <t>4.Спорт сыныбы</t>
  </si>
  <si>
    <t>5.Ақылы оқыту</t>
  </si>
  <si>
    <t>6.Шет тілдер:</t>
  </si>
  <si>
    <t>Ағылшын</t>
  </si>
  <si>
    <t>7.     Ауысымы</t>
  </si>
  <si>
    <t>8.Оқыту варианты типтік оқу жоспары</t>
  </si>
  <si>
    <t>9.Лингофон кабинет- 1</t>
  </si>
  <si>
    <t>10.Мультимедиялық кабинет-1</t>
  </si>
  <si>
    <t>12.Шеберхана саны(қыз/бала)  4:ұл шеберханасы - 2; қыздар шеберханасы-2</t>
  </si>
  <si>
    <t>13.Спорт залы- 1</t>
  </si>
  <si>
    <t>14.Медкабинет саны- 1</t>
  </si>
  <si>
    <t>15.Асхана саны- 1</t>
  </si>
  <si>
    <t>16.Буфет саны-0</t>
  </si>
  <si>
    <t>Р. Алдияров</t>
  </si>
  <si>
    <t>Қоғамдық-гуманитарлық</t>
  </si>
  <si>
    <t>Ауысым барлығы</t>
  </si>
  <si>
    <t>Жеңіс  жалпы  орта білім беретін мектебі КММ</t>
  </si>
  <si>
    <t>11.Оқу кабинетінің саны- 22</t>
  </si>
  <si>
    <t>Жеңіс  жалпы білім беретін мектебі КММ</t>
  </si>
  <si>
    <t>2024 жылдың 5 қаңтар титулдық тізімі</t>
  </si>
  <si>
    <t>2023 жылдың 5 қыркүйек титулдық тізімі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</si>
</sst>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66FFFF"/>
      <color rgb="FFFF8BB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G43"/>
  <sheetViews>
    <sheetView zoomScale="70" zoomScaleNormal="70" zoomScaleSheetLayoutView="70" workbookViewId="0">
      <pane ySplit="8" topLeftCell="A9" activePane="bottomLeft" state="frozen"/>
      <selection pane="bottomLeft" activeCell="U17" sqref="U17"/>
    </sheetView>
  </sheetViews>
  <sheetFormatPr defaultRowHeight="15"/>
  <cols>
    <col min="1" max="1" width="10" customWidth="1"/>
    <col min="2" max="2" width="7.28515625" customWidth="1"/>
    <col min="3" max="3" width="8.28515625" customWidth="1"/>
    <col min="4" max="4" width="7.28515625" customWidth="1"/>
    <col min="5" max="5" width="7.7109375" customWidth="1"/>
    <col min="6" max="33" width="7.140625" customWidth="1"/>
  </cols>
  <sheetData>
    <row r="1" spans="1:33" s="11" customFormat="1" ht="15.7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11" customFormat="1" ht="15.7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1" customFormat="1" ht="15.7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>
      <c r="A4" s="28" t="s">
        <v>0</v>
      </c>
      <c r="B4" s="42" t="s">
        <v>1</v>
      </c>
      <c r="C4" s="42"/>
      <c r="D4" s="28" t="s">
        <v>2</v>
      </c>
      <c r="E4" s="28"/>
      <c r="F4" s="28" t="s">
        <v>3</v>
      </c>
      <c r="G4" s="28"/>
      <c r="H4" s="28" t="s">
        <v>4</v>
      </c>
      <c r="I4" s="28"/>
      <c r="J4" s="28" t="s">
        <v>5</v>
      </c>
      <c r="K4" s="28"/>
      <c r="L4" s="27" t="s">
        <v>6</v>
      </c>
      <c r="M4" s="27"/>
      <c r="N4" s="28" t="s">
        <v>7</v>
      </c>
      <c r="O4" s="28"/>
      <c r="P4" s="28" t="s">
        <v>8</v>
      </c>
      <c r="Q4" s="28"/>
      <c r="R4" s="28" t="s">
        <v>9</v>
      </c>
      <c r="S4" s="28"/>
      <c r="T4" s="28" t="s">
        <v>10</v>
      </c>
      <c r="U4" s="28"/>
      <c r="V4" s="28" t="s">
        <v>11</v>
      </c>
      <c r="W4" s="28"/>
      <c r="X4" s="27" t="s">
        <v>12</v>
      </c>
      <c r="Y4" s="27"/>
      <c r="Z4" s="28" t="s">
        <v>13</v>
      </c>
      <c r="AA4" s="28"/>
      <c r="AB4" s="28" t="s">
        <v>14</v>
      </c>
      <c r="AC4" s="28"/>
      <c r="AD4" s="27" t="s">
        <v>15</v>
      </c>
      <c r="AE4" s="27"/>
      <c r="AF4" s="28" t="s">
        <v>16</v>
      </c>
      <c r="AG4" s="28"/>
    </row>
    <row r="5" spans="1:33" ht="23.25">
      <c r="A5" s="28"/>
      <c r="B5" s="1" t="s">
        <v>17</v>
      </c>
      <c r="C5" s="1" t="s">
        <v>18</v>
      </c>
      <c r="D5" s="1" t="s">
        <v>17</v>
      </c>
      <c r="E5" s="1" t="s">
        <v>18</v>
      </c>
      <c r="F5" s="1" t="s">
        <v>17</v>
      </c>
      <c r="G5" s="1" t="s">
        <v>18</v>
      </c>
      <c r="H5" s="1" t="s">
        <v>17</v>
      </c>
      <c r="I5" s="1" t="s">
        <v>18</v>
      </c>
      <c r="J5" s="1" t="s">
        <v>17</v>
      </c>
      <c r="K5" s="1" t="s">
        <v>18</v>
      </c>
      <c r="L5" s="2" t="s">
        <v>17</v>
      </c>
      <c r="M5" s="2" t="s">
        <v>18</v>
      </c>
      <c r="N5" s="1" t="s">
        <v>17</v>
      </c>
      <c r="O5" s="1" t="s">
        <v>18</v>
      </c>
      <c r="P5" s="1" t="s">
        <v>17</v>
      </c>
      <c r="Q5" s="1" t="s">
        <v>18</v>
      </c>
      <c r="R5" s="1" t="s">
        <v>17</v>
      </c>
      <c r="S5" s="1" t="s">
        <v>18</v>
      </c>
      <c r="T5" s="1" t="s">
        <v>17</v>
      </c>
      <c r="U5" s="1" t="s">
        <v>18</v>
      </c>
      <c r="V5" s="1" t="s">
        <v>17</v>
      </c>
      <c r="W5" s="1" t="s">
        <v>18</v>
      </c>
      <c r="X5" s="2" t="s">
        <v>17</v>
      </c>
      <c r="Y5" s="2" t="s">
        <v>18</v>
      </c>
      <c r="Z5" s="1" t="s">
        <v>17</v>
      </c>
      <c r="AA5" s="1" t="s">
        <v>18</v>
      </c>
      <c r="AB5" s="1" t="s">
        <v>17</v>
      </c>
      <c r="AC5" s="1" t="s">
        <v>18</v>
      </c>
      <c r="AD5" s="2" t="s">
        <v>17</v>
      </c>
      <c r="AE5" s="2" t="s">
        <v>18</v>
      </c>
      <c r="AF5" s="1" t="s">
        <v>17</v>
      </c>
      <c r="AG5" s="1" t="s">
        <v>18</v>
      </c>
    </row>
    <row r="6" spans="1:33">
      <c r="A6" s="3" t="s">
        <v>19</v>
      </c>
      <c r="B6" s="15">
        <v>18</v>
      </c>
      <c r="C6" s="15">
        <v>1</v>
      </c>
      <c r="D6" s="15">
        <v>36</v>
      </c>
      <c r="E6" s="15">
        <v>2</v>
      </c>
      <c r="F6" s="15">
        <v>33</v>
      </c>
      <c r="G6" s="15">
        <v>2</v>
      </c>
      <c r="H6" s="15">
        <v>40</v>
      </c>
      <c r="I6" s="15">
        <v>2</v>
      </c>
      <c r="J6" s="15">
        <v>28</v>
      </c>
      <c r="K6" s="15">
        <v>1</v>
      </c>
      <c r="L6" s="8">
        <f>D6+F6+H6+J6</f>
        <v>137</v>
      </c>
      <c r="M6" s="8">
        <f>E6+G6+I6+K6</f>
        <v>7</v>
      </c>
      <c r="N6" s="15">
        <v>27</v>
      </c>
      <c r="O6" s="15">
        <v>1</v>
      </c>
      <c r="P6" s="15">
        <v>36</v>
      </c>
      <c r="Q6" s="15">
        <v>2</v>
      </c>
      <c r="R6" s="15">
        <v>22</v>
      </c>
      <c r="S6" s="15">
        <v>1</v>
      </c>
      <c r="T6" s="15">
        <v>41</v>
      </c>
      <c r="U6" s="15">
        <v>2</v>
      </c>
      <c r="V6" s="15">
        <v>20</v>
      </c>
      <c r="W6" s="15">
        <v>1</v>
      </c>
      <c r="X6" s="8">
        <f>N6+P6+R6+T6+V6</f>
        <v>146</v>
      </c>
      <c r="Y6" s="8">
        <f>O6+Q6+S6+U6+W6</f>
        <v>7</v>
      </c>
      <c r="Z6" s="15">
        <v>23</v>
      </c>
      <c r="AA6" s="15">
        <v>2</v>
      </c>
      <c r="AB6" s="15">
        <v>13</v>
      </c>
      <c r="AC6" s="15">
        <v>1</v>
      </c>
      <c r="AD6" s="8">
        <f>Z6+AB6</f>
        <v>36</v>
      </c>
      <c r="AE6" s="8">
        <f>AA6+AC6</f>
        <v>3</v>
      </c>
      <c r="AF6" s="9">
        <f>L6+X6+AD6</f>
        <v>319</v>
      </c>
      <c r="AG6" s="9">
        <f>M6+Y6+AE6</f>
        <v>17</v>
      </c>
    </row>
    <row r="7" spans="1:33">
      <c r="A7" s="5" t="s">
        <v>20</v>
      </c>
      <c r="B7" s="15">
        <v>13</v>
      </c>
      <c r="C7" s="15">
        <v>1</v>
      </c>
      <c r="D7" s="15">
        <v>37</v>
      </c>
      <c r="E7" s="15">
        <v>2</v>
      </c>
      <c r="F7" s="15">
        <v>35</v>
      </c>
      <c r="G7" s="15">
        <v>2</v>
      </c>
      <c r="H7" s="15">
        <v>26</v>
      </c>
      <c r="I7" s="15">
        <v>1</v>
      </c>
      <c r="J7" s="15">
        <v>36</v>
      </c>
      <c r="K7" s="15">
        <v>2</v>
      </c>
      <c r="L7" s="8">
        <f>D7+F7+H7+J7</f>
        <v>134</v>
      </c>
      <c r="M7" s="8">
        <f>E7+G7+I7+K7</f>
        <v>7</v>
      </c>
      <c r="N7" s="15">
        <v>39</v>
      </c>
      <c r="O7" s="15">
        <v>2</v>
      </c>
      <c r="P7" s="15">
        <v>35</v>
      </c>
      <c r="Q7" s="15">
        <v>2</v>
      </c>
      <c r="R7" s="15">
        <v>39</v>
      </c>
      <c r="S7" s="15">
        <v>2</v>
      </c>
      <c r="T7" s="15">
        <v>31</v>
      </c>
      <c r="U7" s="15">
        <v>2</v>
      </c>
      <c r="V7" s="15">
        <v>31</v>
      </c>
      <c r="W7" s="15">
        <v>2</v>
      </c>
      <c r="X7" s="8">
        <f>N7+P7+R7+T7+V7</f>
        <v>175</v>
      </c>
      <c r="Y7" s="8">
        <f>O7+Q7+S7+U7+W7</f>
        <v>10</v>
      </c>
      <c r="Z7" s="15">
        <v>13</v>
      </c>
      <c r="AA7" s="15">
        <v>1</v>
      </c>
      <c r="AB7" s="15">
        <v>0</v>
      </c>
      <c r="AC7" s="15">
        <v>0</v>
      </c>
      <c r="AD7" s="8">
        <f>Z7+AB7</f>
        <v>13</v>
      </c>
      <c r="AE7" s="8">
        <f>AA7+AC7</f>
        <v>1</v>
      </c>
      <c r="AF7" s="9">
        <f>L7+X7+AD7</f>
        <v>322</v>
      </c>
      <c r="AG7" s="9">
        <f>M7+Y7+AE7</f>
        <v>18</v>
      </c>
    </row>
    <row r="8" spans="1:33">
      <c r="A8" s="4" t="s">
        <v>16</v>
      </c>
      <c r="B8" s="8">
        <f>SUM(B6:B7)</f>
        <v>31</v>
      </c>
      <c r="C8" s="8">
        <f t="shared" ref="C8:M8" si="0">SUM(C6:C7)</f>
        <v>2</v>
      </c>
      <c r="D8" s="8">
        <f t="shared" si="0"/>
        <v>73</v>
      </c>
      <c r="E8" s="8">
        <f t="shared" si="0"/>
        <v>4</v>
      </c>
      <c r="F8" s="8">
        <f t="shared" si="0"/>
        <v>68</v>
      </c>
      <c r="G8" s="8">
        <f t="shared" si="0"/>
        <v>4</v>
      </c>
      <c r="H8" s="8">
        <f t="shared" si="0"/>
        <v>66</v>
      </c>
      <c r="I8" s="8">
        <f t="shared" si="0"/>
        <v>3</v>
      </c>
      <c r="J8" s="8">
        <f t="shared" si="0"/>
        <v>64</v>
      </c>
      <c r="K8" s="8">
        <f t="shared" si="0"/>
        <v>3</v>
      </c>
      <c r="L8" s="8">
        <f t="shared" si="0"/>
        <v>271</v>
      </c>
      <c r="M8" s="8">
        <f t="shared" si="0"/>
        <v>14</v>
      </c>
      <c r="N8" s="8">
        <f>SUM(N6:N7)</f>
        <v>66</v>
      </c>
      <c r="O8" s="8">
        <f t="shared" ref="O8:Y8" si="1">SUM(O6:O7)</f>
        <v>3</v>
      </c>
      <c r="P8" s="8">
        <f t="shared" si="1"/>
        <v>71</v>
      </c>
      <c r="Q8" s="8">
        <f t="shared" si="1"/>
        <v>4</v>
      </c>
      <c r="R8" s="8">
        <f t="shared" si="1"/>
        <v>61</v>
      </c>
      <c r="S8" s="8">
        <f t="shared" si="1"/>
        <v>3</v>
      </c>
      <c r="T8" s="8">
        <f t="shared" si="1"/>
        <v>72</v>
      </c>
      <c r="U8" s="8">
        <f t="shared" si="1"/>
        <v>4</v>
      </c>
      <c r="V8" s="8">
        <f t="shared" si="1"/>
        <v>51</v>
      </c>
      <c r="W8" s="8">
        <f t="shared" si="1"/>
        <v>3</v>
      </c>
      <c r="X8" s="8">
        <f t="shared" si="1"/>
        <v>321</v>
      </c>
      <c r="Y8" s="8">
        <f t="shared" si="1"/>
        <v>17</v>
      </c>
      <c r="Z8" s="8">
        <f>SUM(Z6:Z7)</f>
        <v>36</v>
      </c>
      <c r="AA8" s="8">
        <f t="shared" ref="AA8:AG8" si="2">SUM(AA6:AA7)</f>
        <v>3</v>
      </c>
      <c r="AB8" s="8">
        <f t="shared" si="2"/>
        <v>13</v>
      </c>
      <c r="AC8" s="8">
        <f t="shared" si="2"/>
        <v>1</v>
      </c>
      <c r="AD8" s="8">
        <f t="shared" si="2"/>
        <v>49</v>
      </c>
      <c r="AE8" s="8">
        <f t="shared" si="2"/>
        <v>4</v>
      </c>
      <c r="AF8" s="8">
        <f t="shared" si="2"/>
        <v>641</v>
      </c>
      <c r="AG8" s="8">
        <f t="shared" si="2"/>
        <v>35</v>
      </c>
    </row>
    <row r="9" spans="1:33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2.75" customHeight="1">
      <c r="A10" s="27" t="s">
        <v>29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13.5" customHeight="1">
      <c r="A11" s="35" t="s">
        <v>30</v>
      </c>
      <c r="B11" s="37" t="s">
        <v>31</v>
      </c>
      <c r="C11" s="3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3"/>
      <c r="AA11" s="3"/>
      <c r="AB11" s="3"/>
      <c r="AC11" s="3"/>
      <c r="AD11" s="4"/>
      <c r="AE11" s="4"/>
      <c r="AF11" s="3"/>
      <c r="AG11" s="3"/>
    </row>
    <row r="12" spans="1:33" ht="13.5" customHeight="1">
      <c r="A12" s="38"/>
      <c r="B12" s="37" t="s">
        <v>32</v>
      </c>
      <c r="C12" s="3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4"/>
      <c r="AE12" s="4"/>
      <c r="AF12" s="3"/>
      <c r="AG12" s="3"/>
    </row>
    <row r="13" spans="1:33" ht="13.5" customHeight="1">
      <c r="A13" s="36"/>
      <c r="B13" s="37" t="s">
        <v>33</v>
      </c>
      <c r="C13" s="3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3"/>
      <c r="AA13" s="3"/>
      <c r="AB13" s="3"/>
      <c r="AC13" s="3"/>
      <c r="AD13" s="4"/>
      <c r="AE13" s="4"/>
      <c r="AF13" s="3"/>
      <c r="AG13" s="3"/>
    </row>
    <row r="14" spans="1:33">
      <c r="A14" s="27" t="s">
        <v>16</v>
      </c>
      <c r="B14" s="27"/>
      <c r="C14" s="2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>
      <c r="A15" s="27" t="s">
        <v>34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27.75" customHeight="1">
      <c r="A16" s="35" t="s">
        <v>35</v>
      </c>
      <c r="B16" s="37" t="s">
        <v>52</v>
      </c>
      <c r="C16" s="3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>
        <v>9</v>
      </c>
      <c r="AA16" s="8">
        <v>1</v>
      </c>
      <c r="AB16" s="8"/>
      <c r="AC16" s="8"/>
      <c r="AD16" s="8">
        <v>9</v>
      </c>
      <c r="AE16" s="8">
        <v>1</v>
      </c>
      <c r="AF16" s="8">
        <v>9</v>
      </c>
      <c r="AG16" s="8">
        <v>1</v>
      </c>
    </row>
    <row r="17" spans="1:33" ht="30" customHeight="1">
      <c r="A17" s="36"/>
      <c r="B17" s="37" t="s">
        <v>36</v>
      </c>
      <c r="C17" s="3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9">
        <v>27</v>
      </c>
      <c r="AA17" s="9">
        <v>2</v>
      </c>
      <c r="AB17" s="9">
        <v>13</v>
      </c>
      <c r="AC17" s="9">
        <v>1</v>
      </c>
      <c r="AD17" s="8">
        <v>30</v>
      </c>
      <c r="AE17" s="8">
        <v>3</v>
      </c>
      <c r="AF17" s="15">
        <v>30</v>
      </c>
      <c r="AG17" s="15">
        <v>3</v>
      </c>
    </row>
    <row r="18" spans="1:33">
      <c r="A18" s="27" t="s">
        <v>16</v>
      </c>
      <c r="B18" s="27"/>
      <c r="C18" s="2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8"/>
      <c r="AA18" s="8"/>
      <c r="AB18" s="8"/>
      <c r="AC18" s="8"/>
      <c r="AD18" s="8"/>
      <c r="AE18" s="8"/>
      <c r="AF18" s="8"/>
      <c r="AG18" s="8"/>
    </row>
    <row r="19" spans="1:33">
      <c r="A19" s="3" t="s">
        <v>37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  <c r="Z19" s="3"/>
      <c r="AA19" s="3"/>
      <c r="AB19" s="3"/>
      <c r="AC19" s="3"/>
      <c r="AD19" s="4"/>
      <c r="AE19" s="14"/>
      <c r="AF19" s="14"/>
      <c r="AG19" s="14"/>
    </row>
    <row r="20" spans="1:33" ht="27" customHeight="1">
      <c r="A20" s="5" t="s">
        <v>38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28.5" customHeight="1">
      <c r="A21" s="5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26.25" customHeight="1">
      <c r="A22" s="5" t="s">
        <v>40</v>
      </c>
      <c r="B22" s="3"/>
      <c r="C22" s="3"/>
      <c r="D22" s="16"/>
      <c r="E22" s="16"/>
      <c r="F22" s="19"/>
      <c r="G22" s="6"/>
      <c r="H22" s="28" t="s">
        <v>4</v>
      </c>
      <c r="I22" s="28"/>
      <c r="J22" s="28" t="s">
        <v>5</v>
      </c>
      <c r="K22" s="28"/>
      <c r="L22" s="27" t="s">
        <v>6</v>
      </c>
      <c r="M22" s="27"/>
      <c r="N22" s="28" t="s">
        <v>7</v>
      </c>
      <c r="O22" s="28"/>
      <c r="P22" s="28" t="s">
        <v>8</v>
      </c>
      <c r="Q22" s="28"/>
      <c r="R22" s="28" t="s">
        <v>9</v>
      </c>
      <c r="S22" s="28"/>
      <c r="T22" s="28" t="s">
        <v>10</v>
      </c>
      <c r="U22" s="28"/>
      <c r="V22" s="28" t="s">
        <v>11</v>
      </c>
      <c r="W22" s="28"/>
      <c r="X22" s="27" t="s">
        <v>12</v>
      </c>
      <c r="Y22" s="27"/>
      <c r="Z22" s="28" t="s">
        <v>13</v>
      </c>
      <c r="AA22" s="28"/>
      <c r="AB22" s="28" t="s">
        <v>14</v>
      </c>
      <c r="AC22" s="28"/>
      <c r="AD22" s="27" t="s">
        <v>15</v>
      </c>
      <c r="AE22" s="27"/>
      <c r="AF22" s="28" t="s">
        <v>16</v>
      </c>
      <c r="AG22" s="28"/>
    </row>
    <row r="23" spans="1:33" ht="19.5" customHeight="1">
      <c r="A23" s="5" t="s">
        <v>41</v>
      </c>
      <c r="B23" s="15"/>
      <c r="C23" s="15"/>
      <c r="D23" s="15"/>
      <c r="E23" s="15"/>
      <c r="F23" s="15"/>
      <c r="G23" s="15"/>
      <c r="H23" s="8">
        <v>66</v>
      </c>
      <c r="I23" s="8">
        <v>3</v>
      </c>
      <c r="J23" s="8">
        <v>64</v>
      </c>
      <c r="K23" s="8">
        <v>3</v>
      </c>
      <c r="L23" s="8">
        <f>H23+J23</f>
        <v>130</v>
      </c>
      <c r="M23" s="8">
        <f>I23+K23</f>
        <v>6</v>
      </c>
      <c r="N23" s="8">
        <v>66</v>
      </c>
      <c r="O23" s="8">
        <v>3</v>
      </c>
      <c r="P23" s="8">
        <v>71</v>
      </c>
      <c r="Q23" s="8">
        <v>4</v>
      </c>
      <c r="R23" s="8">
        <v>61</v>
      </c>
      <c r="S23" s="8">
        <v>3</v>
      </c>
      <c r="T23" s="8">
        <v>72</v>
      </c>
      <c r="U23" s="8">
        <v>4</v>
      </c>
      <c r="V23" s="8">
        <v>51</v>
      </c>
      <c r="W23" s="8">
        <v>3</v>
      </c>
      <c r="X23" s="8">
        <v>321</v>
      </c>
      <c r="Y23" s="8">
        <v>17</v>
      </c>
      <c r="Z23" s="8">
        <v>36</v>
      </c>
      <c r="AA23" s="8">
        <v>3</v>
      </c>
      <c r="AB23" s="8">
        <v>13</v>
      </c>
      <c r="AC23" s="8">
        <v>1</v>
      </c>
      <c r="AD23" s="8">
        <v>49</v>
      </c>
      <c r="AE23" s="8">
        <v>4</v>
      </c>
      <c r="AF23" s="8">
        <f>L23+X23+AD23</f>
        <v>500</v>
      </c>
      <c r="AG23" s="8">
        <f>M23+Y23+AE23</f>
        <v>27</v>
      </c>
    </row>
    <row r="24" spans="1:33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>
      <c r="A25" s="32" t="s">
        <v>42</v>
      </c>
      <c r="B25" s="32"/>
      <c r="C25" s="32"/>
      <c r="D25" s="27" t="s">
        <v>21</v>
      </c>
      <c r="E25" s="27"/>
      <c r="F25" s="27"/>
      <c r="G25" s="27"/>
      <c r="H25" s="27" t="s">
        <v>22</v>
      </c>
      <c r="I25" s="27"/>
      <c r="J25" s="27"/>
      <c r="K25" s="2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28" t="s">
        <v>53</v>
      </c>
      <c r="AE25" s="28"/>
      <c r="AF25" s="28"/>
      <c r="AG25" s="28"/>
    </row>
    <row r="26" spans="1:33" ht="24" customHeight="1">
      <c r="A26" s="32"/>
      <c r="B26" s="32"/>
      <c r="C26" s="32"/>
      <c r="D26" s="33" t="s">
        <v>23</v>
      </c>
      <c r="E26" s="33"/>
      <c r="F26" s="34"/>
      <c r="G26" s="34"/>
      <c r="H26" s="33" t="s">
        <v>23</v>
      </c>
      <c r="I26" s="33"/>
      <c r="J26" s="28"/>
      <c r="K26" s="2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29" t="s">
        <v>23</v>
      </c>
      <c r="AE26" s="29"/>
      <c r="AF26" s="28"/>
      <c r="AG26" s="28"/>
    </row>
    <row r="27" spans="1:33" ht="23.25">
      <c r="A27" s="32"/>
      <c r="B27" s="32"/>
      <c r="C27" s="32"/>
      <c r="D27" s="1" t="s">
        <v>24</v>
      </c>
      <c r="E27" s="1" t="s">
        <v>17</v>
      </c>
      <c r="F27" s="1" t="s">
        <v>24</v>
      </c>
      <c r="G27" s="1" t="s">
        <v>17</v>
      </c>
      <c r="H27" s="1" t="s">
        <v>24</v>
      </c>
      <c r="I27" s="1" t="s">
        <v>17</v>
      </c>
      <c r="J27" s="1" t="s">
        <v>24</v>
      </c>
      <c r="K27" s="1" t="s">
        <v>17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1" t="s">
        <v>24</v>
      </c>
      <c r="AE27" s="1" t="s">
        <v>17</v>
      </c>
      <c r="AF27" s="1" t="s">
        <v>24</v>
      </c>
      <c r="AG27" s="1" t="s">
        <v>17</v>
      </c>
    </row>
    <row r="28" spans="1:33">
      <c r="A28" s="32"/>
      <c r="B28" s="32"/>
      <c r="C28" s="32"/>
      <c r="D28" s="7">
        <v>1</v>
      </c>
      <c r="E28" s="7">
        <v>18</v>
      </c>
      <c r="F28" s="7">
        <v>18</v>
      </c>
      <c r="G28" s="7">
        <v>309</v>
      </c>
      <c r="H28" s="7">
        <v>1</v>
      </c>
      <c r="I28" s="7">
        <v>13</v>
      </c>
      <c r="J28" s="7">
        <v>17</v>
      </c>
      <c r="K28" s="7">
        <v>332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9">
        <v>2</v>
      </c>
      <c r="AE28" s="9">
        <v>31</v>
      </c>
      <c r="AF28" s="9">
        <v>35</v>
      </c>
      <c r="AG28" s="9">
        <v>641</v>
      </c>
    </row>
    <row r="29" spans="1:33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</row>
    <row r="30" spans="1:33">
      <c r="A30" s="24" t="s">
        <v>44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</row>
    <row r="31" spans="1:33">
      <c r="A31" s="24" t="s">
        <v>45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</row>
    <row r="32" spans="1:33">
      <c r="A32" s="24" t="s">
        <v>55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</row>
    <row r="33" spans="1:33">
      <c r="A33" s="24" t="s">
        <v>46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</row>
    <row r="34" spans="1:33">
      <c r="A34" s="24" t="s">
        <v>47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</row>
    <row r="35" spans="1:33">
      <c r="A35" s="24" t="s">
        <v>48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</row>
    <row r="36" spans="1:33">
      <c r="A36" s="24" t="s">
        <v>49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</row>
    <row r="37" spans="1:33">
      <c r="A37" s="24" t="s">
        <v>50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</row>
    <row r="39" spans="1:33" ht="48.75" customHeight="1">
      <c r="C39" s="10"/>
      <c r="D39" s="10"/>
      <c r="E39" s="10"/>
      <c r="F39" s="10"/>
      <c r="H39" s="10"/>
    </row>
    <row r="40" spans="1:33" ht="15.75">
      <c r="A40" s="11"/>
      <c r="B40" s="12" t="s">
        <v>25</v>
      </c>
      <c r="C40" s="12"/>
      <c r="D40" s="12"/>
      <c r="E40" s="12"/>
      <c r="F40" s="12"/>
      <c r="H40" s="12" t="s">
        <v>26</v>
      </c>
      <c r="I40" s="12"/>
    </row>
    <row r="41" spans="1:33" ht="15.75">
      <c r="A41" s="11"/>
      <c r="B41" s="11"/>
      <c r="C41" s="12"/>
      <c r="D41" s="12"/>
      <c r="E41" s="12"/>
      <c r="F41" s="12"/>
      <c r="G41" s="11"/>
      <c r="H41" s="12"/>
      <c r="I41" s="12"/>
    </row>
    <row r="42" spans="1:33" ht="37.5" customHeight="1">
      <c r="A42" s="11"/>
      <c r="B42" s="11"/>
      <c r="C42" s="11"/>
      <c r="D42" s="12"/>
      <c r="E42" s="12"/>
      <c r="F42" s="12"/>
      <c r="G42" s="11"/>
      <c r="H42" s="12"/>
      <c r="I42" s="12"/>
    </row>
    <row r="43" spans="1:33" ht="15.75">
      <c r="A43" s="11"/>
      <c r="B43" s="13" t="s">
        <v>27</v>
      </c>
      <c r="C43" s="11"/>
      <c r="D43" s="11"/>
      <c r="E43" s="11"/>
      <c r="F43" s="11"/>
      <c r="G43" s="13" t="s">
        <v>51</v>
      </c>
      <c r="H43" s="11"/>
      <c r="I43" s="11"/>
    </row>
  </sheetData>
  <mergeCells count="65">
    <mergeCell ref="A1:AG1"/>
    <mergeCell ref="A2:AG2"/>
    <mergeCell ref="A3:AG3"/>
    <mergeCell ref="A4:A5"/>
    <mergeCell ref="B4:C4"/>
    <mergeCell ref="D4:E4"/>
    <mergeCell ref="F4:G4"/>
    <mergeCell ref="H4:I4"/>
    <mergeCell ref="J4:K4"/>
    <mergeCell ref="L4:M4"/>
    <mergeCell ref="H22:I22"/>
    <mergeCell ref="J22:K22"/>
    <mergeCell ref="L22:M22"/>
    <mergeCell ref="A10:AG10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9:AG9"/>
    <mergeCell ref="A15:AG15"/>
    <mergeCell ref="A16:A17"/>
    <mergeCell ref="B16:C16"/>
    <mergeCell ref="B17:C17"/>
    <mergeCell ref="A18:C18"/>
    <mergeCell ref="A11:A13"/>
    <mergeCell ref="B11:C11"/>
    <mergeCell ref="B12:C12"/>
    <mergeCell ref="B13:C13"/>
    <mergeCell ref="A14:C14"/>
    <mergeCell ref="N22:O22"/>
    <mergeCell ref="P22:Q22"/>
    <mergeCell ref="R22:S22"/>
    <mergeCell ref="A32:AG32"/>
    <mergeCell ref="AF22:AG22"/>
    <mergeCell ref="A24:AG24"/>
    <mergeCell ref="A25:C28"/>
    <mergeCell ref="D25:G25"/>
    <mergeCell ref="H25:K25"/>
    <mergeCell ref="AD25:AG25"/>
    <mergeCell ref="D26:E26"/>
    <mergeCell ref="F26:G26"/>
    <mergeCell ref="H26:I26"/>
    <mergeCell ref="J26:K26"/>
    <mergeCell ref="T22:U22"/>
    <mergeCell ref="V22:W22"/>
    <mergeCell ref="X22:Y22"/>
    <mergeCell ref="Z22:AA22"/>
    <mergeCell ref="AB22:AC22"/>
    <mergeCell ref="AD26:AE26"/>
    <mergeCell ref="AF26:AG26"/>
    <mergeCell ref="AD22:AE22"/>
    <mergeCell ref="A35:AG35"/>
    <mergeCell ref="A36:AG36"/>
    <mergeCell ref="A37:AG37"/>
    <mergeCell ref="A29:AG29"/>
    <mergeCell ref="A30:AG30"/>
    <mergeCell ref="A31:AG31"/>
    <mergeCell ref="A33:AG33"/>
    <mergeCell ref="A34:AG34"/>
  </mergeCells>
  <pageMargins left="0.35" right="0.27559055118110237" top="0.70866141732283472" bottom="0.35433070866141736" header="0.23622047244094491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G43"/>
  <sheetViews>
    <sheetView tabSelected="1" zoomScale="70" zoomScaleNormal="70" zoomScaleSheetLayoutView="70" workbookViewId="0">
      <pane ySplit="8" topLeftCell="A9" activePane="bottomLeft" state="frozen"/>
      <selection pane="bottomLeft" activeCell="U17" sqref="U17"/>
    </sheetView>
  </sheetViews>
  <sheetFormatPr defaultRowHeight="15"/>
  <cols>
    <col min="1" max="1" width="10" customWidth="1"/>
    <col min="2" max="2" width="7.28515625" customWidth="1"/>
    <col min="3" max="3" width="8.28515625" customWidth="1"/>
    <col min="4" max="4" width="7.28515625" customWidth="1"/>
    <col min="5" max="5" width="7.7109375" customWidth="1"/>
    <col min="6" max="33" width="7.140625" customWidth="1"/>
  </cols>
  <sheetData>
    <row r="1" spans="1:33" s="11" customFormat="1" ht="15.75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11" customFormat="1" ht="15.75">
      <c r="A2" s="40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1" customFormat="1" ht="15.7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>
      <c r="A4" s="28" t="s">
        <v>0</v>
      </c>
      <c r="B4" s="42" t="s">
        <v>1</v>
      </c>
      <c r="C4" s="42"/>
      <c r="D4" s="28" t="s">
        <v>2</v>
      </c>
      <c r="E4" s="28"/>
      <c r="F4" s="28" t="s">
        <v>3</v>
      </c>
      <c r="G4" s="28"/>
      <c r="H4" s="28" t="s">
        <v>4</v>
      </c>
      <c r="I4" s="28"/>
      <c r="J4" s="28" t="s">
        <v>5</v>
      </c>
      <c r="K4" s="28"/>
      <c r="L4" s="27" t="s">
        <v>6</v>
      </c>
      <c r="M4" s="27"/>
      <c r="N4" s="28" t="s">
        <v>7</v>
      </c>
      <c r="O4" s="28"/>
      <c r="P4" s="28" t="s">
        <v>8</v>
      </c>
      <c r="Q4" s="28"/>
      <c r="R4" s="28" t="s">
        <v>9</v>
      </c>
      <c r="S4" s="28"/>
      <c r="T4" s="28" t="s">
        <v>10</v>
      </c>
      <c r="U4" s="28"/>
      <c r="V4" s="28" t="s">
        <v>11</v>
      </c>
      <c r="W4" s="28"/>
      <c r="X4" s="27" t="s">
        <v>12</v>
      </c>
      <c r="Y4" s="27"/>
      <c r="Z4" s="28" t="s">
        <v>13</v>
      </c>
      <c r="AA4" s="28"/>
      <c r="AB4" s="28" t="s">
        <v>14</v>
      </c>
      <c r="AC4" s="28"/>
      <c r="AD4" s="27" t="s">
        <v>15</v>
      </c>
      <c r="AE4" s="27"/>
      <c r="AF4" s="28" t="s">
        <v>16</v>
      </c>
      <c r="AG4" s="28"/>
    </row>
    <row r="5" spans="1:33" ht="23.25">
      <c r="A5" s="28"/>
      <c r="B5" s="1" t="s">
        <v>17</v>
      </c>
      <c r="C5" s="1" t="s">
        <v>18</v>
      </c>
      <c r="D5" s="1" t="s">
        <v>17</v>
      </c>
      <c r="E5" s="1" t="s">
        <v>18</v>
      </c>
      <c r="F5" s="1" t="s">
        <v>17</v>
      </c>
      <c r="G5" s="1" t="s">
        <v>18</v>
      </c>
      <c r="H5" s="1" t="s">
        <v>17</v>
      </c>
      <c r="I5" s="1" t="s">
        <v>18</v>
      </c>
      <c r="J5" s="1" t="s">
        <v>17</v>
      </c>
      <c r="K5" s="1" t="s">
        <v>18</v>
      </c>
      <c r="L5" s="2" t="s">
        <v>17</v>
      </c>
      <c r="M5" s="2" t="s">
        <v>18</v>
      </c>
      <c r="N5" s="1" t="s">
        <v>17</v>
      </c>
      <c r="O5" s="1" t="s">
        <v>18</v>
      </c>
      <c r="P5" s="1" t="s">
        <v>17</v>
      </c>
      <c r="Q5" s="1" t="s">
        <v>18</v>
      </c>
      <c r="R5" s="1" t="s">
        <v>17</v>
      </c>
      <c r="S5" s="1" t="s">
        <v>18</v>
      </c>
      <c r="T5" s="1" t="s">
        <v>17</v>
      </c>
      <c r="U5" s="1" t="s">
        <v>18</v>
      </c>
      <c r="V5" s="1" t="s">
        <v>17</v>
      </c>
      <c r="W5" s="1" t="s">
        <v>18</v>
      </c>
      <c r="X5" s="2" t="s">
        <v>17</v>
      </c>
      <c r="Y5" s="2" t="s">
        <v>18</v>
      </c>
      <c r="Z5" s="1" t="s">
        <v>17</v>
      </c>
      <c r="AA5" s="1" t="s">
        <v>18</v>
      </c>
      <c r="AB5" s="1" t="s">
        <v>17</v>
      </c>
      <c r="AC5" s="1" t="s">
        <v>18</v>
      </c>
      <c r="AD5" s="2" t="s">
        <v>17</v>
      </c>
      <c r="AE5" s="2" t="s">
        <v>18</v>
      </c>
      <c r="AF5" s="1" t="s">
        <v>17</v>
      </c>
      <c r="AG5" s="1" t="s">
        <v>18</v>
      </c>
    </row>
    <row r="6" spans="1:33">
      <c r="A6" s="3" t="s">
        <v>19</v>
      </c>
      <c r="B6" s="18">
        <v>18</v>
      </c>
      <c r="C6" s="18">
        <v>1</v>
      </c>
      <c r="D6" s="18">
        <v>36</v>
      </c>
      <c r="E6" s="18">
        <v>2</v>
      </c>
      <c r="F6" s="18">
        <v>37</v>
      </c>
      <c r="G6" s="18">
        <v>2</v>
      </c>
      <c r="H6" s="18">
        <v>40</v>
      </c>
      <c r="I6" s="18">
        <v>2</v>
      </c>
      <c r="J6" s="18">
        <v>29</v>
      </c>
      <c r="K6" s="18">
        <v>1</v>
      </c>
      <c r="L6" s="8">
        <f>D6+F6+H6+J6</f>
        <v>142</v>
      </c>
      <c r="M6" s="8">
        <f>E6+G6+I6+K6</f>
        <v>7</v>
      </c>
      <c r="N6" s="18">
        <v>28</v>
      </c>
      <c r="O6" s="18">
        <v>1</v>
      </c>
      <c r="P6" s="18">
        <v>37</v>
      </c>
      <c r="Q6" s="18">
        <v>2</v>
      </c>
      <c r="R6" s="18">
        <v>22</v>
      </c>
      <c r="S6" s="18">
        <v>1</v>
      </c>
      <c r="T6" s="18">
        <v>42</v>
      </c>
      <c r="U6" s="18">
        <v>2</v>
      </c>
      <c r="V6" s="18">
        <v>20</v>
      </c>
      <c r="W6" s="18">
        <v>1</v>
      </c>
      <c r="X6" s="8">
        <f>N6+P6+R6+T6+V6</f>
        <v>149</v>
      </c>
      <c r="Y6" s="8">
        <f>O6+Q6+S6+U6+W6</f>
        <v>7</v>
      </c>
      <c r="Z6" s="18">
        <v>23</v>
      </c>
      <c r="AA6" s="18">
        <v>2</v>
      </c>
      <c r="AB6" s="18">
        <v>13</v>
      </c>
      <c r="AC6" s="18">
        <v>1</v>
      </c>
      <c r="AD6" s="8">
        <f>Z6+AB6</f>
        <v>36</v>
      </c>
      <c r="AE6" s="8">
        <f>AA6+AC6</f>
        <v>3</v>
      </c>
      <c r="AF6" s="9">
        <f>L6+X6+AD6</f>
        <v>327</v>
      </c>
      <c r="AG6" s="9">
        <f>M6+Y6+AE6</f>
        <v>17</v>
      </c>
    </row>
    <row r="7" spans="1:33">
      <c r="A7" s="5" t="s">
        <v>20</v>
      </c>
      <c r="B7" s="18">
        <v>13</v>
      </c>
      <c r="C7" s="18">
        <v>1</v>
      </c>
      <c r="D7" s="18">
        <v>35</v>
      </c>
      <c r="E7" s="18">
        <v>2</v>
      </c>
      <c r="F7" s="18">
        <v>34</v>
      </c>
      <c r="G7" s="18">
        <v>2</v>
      </c>
      <c r="H7" s="18">
        <v>26</v>
      </c>
      <c r="I7" s="18">
        <v>1</v>
      </c>
      <c r="J7" s="18">
        <v>35</v>
      </c>
      <c r="K7" s="18">
        <v>2</v>
      </c>
      <c r="L7" s="8">
        <f>D7+F7+H7+J7</f>
        <v>130</v>
      </c>
      <c r="M7" s="8">
        <f>E7+G7+I7+K7</f>
        <v>7</v>
      </c>
      <c r="N7" s="18">
        <v>38</v>
      </c>
      <c r="O7" s="18">
        <v>2</v>
      </c>
      <c r="P7" s="18">
        <v>35</v>
      </c>
      <c r="Q7" s="18">
        <v>2</v>
      </c>
      <c r="R7" s="18">
        <v>39</v>
      </c>
      <c r="S7" s="18">
        <v>2</v>
      </c>
      <c r="T7" s="18">
        <v>30</v>
      </c>
      <c r="U7" s="18">
        <v>2</v>
      </c>
      <c r="V7" s="18">
        <v>31</v>
      </c>
      <c r="W7" s="18">
        <v>2</v>
      </c>
      <c r="X7" s="8">
        <f>N7+P7+R7+T7+V7</f>
        <v>173</v>
      </c>
      <c r="Y7" s="8">
        <f>O7+Q7+S7+U7+W7</f>
        <v>10</v>
      </c>
      <c r="Z7" s="18">
        <v>13</v>
      </c>
      <c r="AA7" s="18">
        <v>1</v>
      </c>
      <c r="AB7" s="18">
        <v>0</v>
      </c>
      <c r="AC7" s="18">
        <v>0</v>
      </c>
      <c r="AD7" s="8">
        <f>Z7+AB7</f>
        <v>13</v>
      </c>
      <c r="AE7" s="8">
        <f>AA7+AC7</f>
        <v>1</v>
      </c>
      <c r="AF7" s="9">
        <f>L7+X7+AD7</f>
        <v>316</v>
      </c>
      <c r="AG7" s="9">
        <f>M7+Y7+AE7</f>
        <v>18</v>
      </c>
    </row>
    <row r="8" spans="1:33">
      <c r="A8" s="4" t="s">
        <v>16</v>
      </c>
      <c r="B8" s="8">
        <f>SUM(B6:B7)</f>
        <v>31</v>
      </c>
      <c r="C8" s="8">
        <f t="shared" ref="C8:M8" si="0">SUM(C6:C7)</f>
        <v>2</v>
      </c>
      <c r="D8" s="8">
        <f t="shared" si="0"/>
        <v>71</v>
      </c>
      <c r="E8" s="8">
        <f t="shared" si="0"/>
        <v>4</v>
      </c>
      <c r="F8" s="8">
        <f t="shared" si="0"/>
        <v>71</v>
      </c>
      <c r="G8" s="8">
        <f t="shared" si="0"/>
        <v>4</v>
      </c>
      <c r="H8" s="8">
        <f t="shared" si="0"/>
        <v>66</v>
      </c>
      <c r="I8" s="8">
        <f t="shared" si="0"/>
        <v>3</v>
      </c>
      <c r="J8" s="8">
        <f t="shared" si="0"/>
        <v>64</v>
      </c>
      <c r="K8" s="8">
        <f t="shared" si="0"/>
        <v>3</v>
      </c>
      <c r="L8" s="8">
        <f t="shared" si="0"/>
        <v>272</v>
      </c>
      <c r="M8" s="8">
        <f t="shared" si="0"/>
        <v>14</v>
      </c>
      <c r="N8" s="8">
        <f>SUM(N6:N7)</f>
        <v>66</v>
      </c>
      <c r="O8" s="8">
        <f t="shared" ref="O8:Y8" si="1">SUM(O6:O7)</f>
        <v>3</v>
      </c>
      <c r="P8" s="8">
        <f t="shared" si="1"/>
        <v>72</v>
      </c>
      <c r="Q8" s="8">
        <f t="shared" si="1"/>
        <v>4</v>
      </c>
      <c r="R8" s="8">
        <f t="shared" si="1"/>
        <v>61</v>
      </c>
      <c r="S8" s="8">
        <f t="shared" si="1"/>
        <v>3</v>
      </c>
      <c r="T8" s="8">
        <f t="shared" si="1"/>
        <v>72</v>
      </c>
      <c r="U8" s="8">
        <f t="shared" si="1"/>
        <v>4</v>
      </c>
      <c r="V8" s="8">
        <f t="shared" si="1"/>
        <v>51</v>
      </c>
      <c r="W8" s="8">
        <f t="shared" si="1"/>
        <v>3</v>
      </c>
      <c r="X8" s="8">
        <f t="shared" si="1"/>
        <v>322</v>
      </c>
      <c r="Y8" s="8">
        <f t="shared" si="1"/>
        <v>17</v>
      </c>
      <c r="Z8" s="8">
        <f>SUM(Z6:Z7)</f>
        <v>36</v>
      </c>
      <c r="AA8" s="8">
        <f t="shared" ref="AA8:AG8" si="2">SUM(AA6:AA7)</f>
        <v>3</v>
      </c>
      <c r="AB8" s="8">
        <f t="shared" si="2"/>
        <v>13</v>
      </c>
      <c r="AC8" s="8">
        <f t="shared" si="2"/>
        <v>1</v>
      </c>
      <c r="AD8" s="8">
        <f t="shared" si="2"/>
        <v>49</v>
      </c>
      <c r="AE8" s="8">
        <f t="shared" si="2"/>
        <v>4</v>
      </c>
      <c r="AF8" s="8">
        <f t="shared" si="2"/>
        <v>643</v>
      </c>
      <c r="AG8" s="8">
        <f t="shared" si="2"/>
        <v>35</v>
      </c>
    </row>
    <row r="9" spans="1:33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2.75" customHeight="1">
      <c r="A10" s="27" t="s">
        <v>29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13.5" customHeight="1">
      <c r="A11" s="35" t="s">
        <v>30</v>
      </c>
      <c r="B11" s="37" t="s">
        <v>31</v>
      </c>
      <c r="C11" s="3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3"/>
      <c r="AA11" s="3"/>
      <c r="AB11" s="3"/>
      <c r="AC11" s="3"/>
      <c r="AD11" s="4"/>
      <c r="AE11" s="4"/>
      <c r="AF11" s="3"/>
      <c r="AG11" s="3"/>
    </row>
    <row r="12" spans="1:33" ht="13.5" customHeight="1">
      <c r="A12" s="38"/>
      <c r="B12" s="37" t="s">
        <v>32</v>
      </c>
      <c r="C12" s="3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4"/>
      <c r="AE12" s="4"/>
      <c r="AF12" s="3"/>
      <c r="AG12" s="3"/>
    </row>
    <row r="13" spans="1:33" ht="13.5" customHeight="1">
      <c r="A13" s="36"/>
      <c r="B13" s="37" t="s">
        <v>33</v>
      </c>
      <c r="C13" s="3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3"/>
      <c r="AA13" s="3"/>
      <c r="AB13" s="3"/>
      <c r="AC13" s="3"/>
      <c r="AD13" s="4"/>
      <c r="AE13" s="4"/>
      <c r="AF13" s="3"/>
      <c r="AG13" s="3"/>
    </row>
    <row r="14" spans="1:33">
      <c r="A14" s="27" t="s">
        <v>16</v>
      </c>
      <c r="B14" s="27"/>
      <c r="C14" s="2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>
      <c r="A15" s="27" t="s">
        <v>34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27.75" customHeight="1">
      <c r="A16" s="35" t="s">
        <v>35</v>
      </c>
      <c r="B16" s="37" t="s">
        <v>52</v>
      </c>
      <c r="C16" s="3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>
        <v>9</v>
      </c>
      <c r="AA16" s="8">
        <v>1</v>
      </c>
      <c r="AB16" s="8"/>
      <c r="AC16" s="8"/>
      <c r="AD16" s="8">
        <v>9</v>
      </c>
      <c r="AE16" s="8">
        <v>1</v>
      </c>
      <c r="AF16" s="8">
        <v>9</v>
      </c>
      <c r="AG16" s="8">
        <v>1</v>
      </c>
    </row>
    <row r="17" spans="1:33" ht="30" customHeight="1">
      <c r="A17" s="36"/>
      <c r="B17" s="37" t="s">
        <v>36</v>
      </c>
      <c r="C17" s="3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9">
        <v>27</v>
      </c>
      <c r="AA17" s="9">
        <v>2</v>
      </c>
      <c r="AB17" s="9">
        <v>13</v>
      </c>
      <c r="AC17" s="9">
        <v>1</v>
      </c>
      <c r="AD17" s="8">
        <v>30</v>
      </c>
      <c r="AE17" s="8">
        <v>3</v>
      </c>
      <c r="AF17" s="18">
        <v>30</v>
      </c>
      <c r="AG17" s="18">
        <v>3</v>
      </c>
    </row>
    <row r="18" spans="1:33">
      <c r="A18" s="27" t="s">
        <v>16</v>
      </c>
      <c r="B18" s="27"/>
      <c r="C18" s="2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8"/>
      <c r="AA18" s="8"/>
      <c r="AB18" s="8"/>
      <c r="AC18" s="8"/>
      <c r="AD18" s="8"/>
      <c r="AE18" s="8"/>
      <c r="AF18" s="8"/>
      <c r="AG18" s="8"/>
    </row>
    <row r="19" spans="1:33">
      <c r="A19" s="3" t="s">
        <v>37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  <c r="Z19" s="3"/>
      <c r="AA19" s="3"/>
      <c r="AB19" s="3"/>
      <c r="AC19" s="3"/>
      <c r="AD19" s="4"/>
      <c r="AE19" s="17"/>
      <c r="AF19" s="17"/>
      <c r="AG19" s="17"/>
    </row>
    <row r="20" spans="1:33" ht="27" customHeight="1">
      <c r="A20" s="5" t="s">
        <v>38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28.5" customHeight="1">
      <c r="A21" s="5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s="22" customFormat="1" ht="26.25" customHeight="1">
      <c r="A22" s="20" t="s">
        <v>40</v>
      </c>
      <c r="B22" s="18"/>
      <c r="C22" s="18"/>
      <c r="D22" s="18"/>
      <c r="E22" s="18"/>
      <c r="F22" s="21"/>
      <c r="G22" s="18"/>
      <c r="H22" s="34" t="s">
        <v>4</v>
      </c>
      <c r="I22" s="34"/>
      <c r="J22" s="34" t="s">
        <v>5</v>
      </c>
      <c r="K22" s="34"/>
      <c r="L22" s="43" t="s">
        <v>6</v>
      </c>
      <c r="M22" s="43"/>
      <c r="N22" s="34" t="s">
        <v>7</v>
      </c>
      <c r="O22" s="34"/>
      <c r="P22" s="34" t="s">
        <v>8</v>
      </c>
      <c r="Q22" s="34"/>
      <c r="R22" s="34" t="s">
        <v>9</v>
      </c>
      <c r="S22" s="34"/>
      <c r="T22" s="34" t="s">
        <v>10</v>
      </c>
      <c r="U22" s="34"/>
      <c r="V22" s="34" t="s">
        <v>11</v>
      </c>
      <c r="W22" s="34"/>
      <c r="X22" s="43" t="s">
        <v>12</v>
      </c>
      <c r="Y22" s="43"/>
      <c r="Z22" s="34" t="s">
        <v>13</v>
      </c>
      <c r="AA22" s="34"/>
      <c r="AB22" s="34" t="s">
        <v>14</v>
      </c>
      <c r="AC22" s="34"/>
      <c r="AD22" s="43" t="s">
        <v>15</v>
      </c>
      <c r="AE22" s="43"/>
      <c r="AF22" s="34" t="s">
        <v>16</v>
      </c>
      <c r="AG22" s="34"/>
    </row>
    <row r="23" spans="1:33" ht="19.5" customHeight="1">
      <c r="A23" s="5" t="s">
        <v>41</v>
      </c>
      <c r="B23" s="18"/>
      <c r="C23" s="18"/>
      <c r="D23" s="18"/>
      <c r="E23" s="18"/>
      <c r="F23" s="18"/>
      <c r="G23" s="18"/>
      <c r="H23" s="8">
        <v>66</v>
      </c>
      <c r="I23" s="8">
        <v>3</v>
      </c>
      <c r="J23" s="8">
        <v>64</v>
      </c>
      <c r="K23" s="8">
        <v>3</v>
      </c>
      <c r="L23" s="8">
        <f>H23+J23</f>
        <v>130</v>
      </c>
      <c r="M23" s="8">
        <f>I23+K23</f>
        <v>6</v>
      </c>
      <c r="N23" s="8">
        <v>66</v>
      </c>
      <c r="O23" s="8">
        <v>3</v>
      </c>
      <c r="P23" s="8">
        <v>72</v>
      </c>
      <c r="Q23" s="8">
        <v>4</v>
      </c>
      <c r="R23" s="8">
        <v>61</v>
      </c>
      <c r="S23" s="8">
        <v>3</v>
      </c>
      <c r="T23" s="8">
        <v>72</v>
      </c>
      <c r="U23" s="8">
        <v>4</v>
      </c>
      <c r="V23" s="8">
        <v>51</v>
      </c>
      <c r="W23" s="8">
        <v>3</v>
      </c>
      <c r="X23" s="8">
        <v>322</v>
      </c>
      <c r="Y23" s="8">
        <v>17</v>
      </c>
      <c r="Z23" s="8">
        <v>36</v>
      </c>
      <c r="AA23" s="8">
        <v>3</v>
      </c>
      <c r="AB23" s="8">
        <v>13</v>
      </c>
      <c r="AC23" s="8">
        <v>1</v>
      </c>
      <c r="AD23" s="8">
        <v>49</v>
      </c>
      <c r="AE23" s="8">
        <v>4</v>
      </c>
      <c r="AF23" s="8">
        <f>L23+X23+AD23</f>
        <v>501</v>
      </c>
      <c r="AG23" s="8">
        <f>M23+Y23+AE23</f>
        <v>27</v>
      </c>
    </row>
    <row r="24" spans="1:33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>
      <c r="A25" s="32" t="s">
        <v>42</v>
      </c>
      <c r="B25" s="32"/>
      <c r="C25" s="32"/>
      <c r="D25" s="27" t="s">
        <v>21</v>
      </c>
      <c r="E25" s="27"/>
      <c r="F25" s="27"/>
      <c r="G25" s="27"/>
      <c r="H25" s="27" t="s">
        <v>22</v>
      </c>
      <c r="I25" s="27"/>
      <c r="J25" s="27"/>
      <c r="K25" s="2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28" t="s">
        <v>53</v>
      </c>
      <c r="AE25" s="28"/>
      <c r="AF25" s="28"/>
      <c r="AG25" s="28"/>
    </row>
    <row r="26" spans="1:33" ht="24" customHeight="1">
      <c r="A26" s="32"/>
      <c r="B26" s="32"/>
      <c r="C26" s="32"/>
      <c r="D26" s="33" t="s">
        <v>23</v>
      </c>
      <c r="E26" s="33"/>
      <c r="F26" s="34"/>
      <c r="G26" s="34"/>
      <c r="H26" s="33" t="s">
        <v>23</v>
      </c>
      <c r="I26" s="33"/>
      <c r="J26" s="28"/>
      <c r="K26" s="2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33" t="s">
        <v>23</v>
      </c>
      <c r="AE26" s="33"/>
      <c r="AF26" s="34"/>
      <c r="AG26" s="34"/>
    </row>
    <row r="27" spans="1:33" ht="22.5">
      <c r="A27" s="32"/>
      <c r="B27" s="32"/>
      <c r="C27" s="32"/>
      <c r="D27" s="23" t="s">
        <v>24</v>
      </c>
      <c r="E27" s="23" t="s">
        <v>17</v>
      </c>
      <c r="F27" s="23" t="s">
        <v>24</v>
      </c>
      <c r="G27" s="23" t="s">
        <v>17</v>
      </c>
      <c r="H27" s="23" t="s">
        <v>24</v>
      </c>
      <c r="I27" s="23" t="s">
        <v>17</v>
      </c>
      <c r="J27" s="23" t="s">
        <v>24</v>
      </c>
      <c r="K27" s="23" t="s">
        <v>17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3" t="s">
        <v>24</v>
      </c>
      <c r="AE27" s="23" t="s">
        <v>17</v>
      </c>
      <c r="AF27" s="23" t="s">
        <v>24</v>
      </c>
      <c r="AG27" s="23" t="s">
        <v>17</v>
      </c>
    </row>
    <row r="28" spans="1:33">
      <c r="A28" s="32"/>
      <c r="B28" s="32"/>
      <c r="C28" s="32"/>
      <c r="D28" s="7">
        <v>1</v>
      </c>
      <c r="E28" s="7">
        <f>B6</f>
        <v>18</v>
      </c>
      <c r="F28" s="7">
        <v>18</v>
      </c>
      <c r="G28" s="7">
        <f>D8+J8+T8+V8+Z8+AB8</f>
        <v>307</v>
      </c>
      <c r="H28" s="7">
        <v>1</v>
      </c>
      <c r="I28" s="7">
        <f>B7</f>
        <v>13</v>
      </c>
      <c r="J28" s="7">
        <v>17</v>
      </c>
      <c r="K28" s="7">
        <f>F8+H8+N8+P8+R8</f>
        <v>336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9">
        <f>D28+H28</f>
        <v>2</v>
      </c>
      <c r="AE28" s="9">
        <f>E28+I28</f>
        <v>31</v>
      </c>
      <c r="AF28" s="9">
        <f>F28+J28</f>
        <v>35</v>
      </c>
      <c r="AG28" s="9">
        <f>G28+K28</f>
        <v>643</v>
      </c>
    </row>
    <row r="29" spans="1:33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</row>
    <row r="30" spans="1:33">
      <c r="A30" s="24" t="s">
        <v>44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</row>
    <row r="31" spans="1:33">
      <c r="A31" s="24" t="s">
        <v>45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</row>
    <row r="32" spans="1:33">
      <c r="A32" s="24" t="s">
        <v>55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</row>
    <row r="33" spans="1:33">
      <c r="A33" s="24" t="s">
        <v>46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</row>
    <row r="34" spans="1:33">
      <c r="A34" s="24" t="s">
        <v>47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</row>
    <row r="35" spans="1:33">
      <c r="A35" s="24" t="s">
        <v>48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</row>
    <row r="36" spans="1:33">
      <c r="A36" s="24" t="s">
        <v>49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</row>
    <row r="37" spans="1:33">
      <c r="A37" s="24" t="s">
        <v>50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</row>
    <row r="39" spans="1:33" ht="48.75" customHeight="1">
      <c r="C39" s="10"/>
      <c r="D39" s="10"/>
      <c r="E39" s="10"/>
      <c r="F39" s="10"/>
      <c r="H39" s="10"/>
    </row>
    <row r="40" spans="1:33" ht="15.75">
      <c r="A40" s="11"/>
      <c r="B40" s="12" t="s">
        <v>25</v>
      </c>
      <c r="C40" s="12"/>
      <c r="D40" s="12"/>
      <c r="E40" s="12"/>
      <c r="F40" s="12"/>
      <c r="H40" s="12" t="s">
        <v>26</v>
      </c>
      <c r="I40" s="12"/>
    </row>
    <row r="41" spans="1:33" ht="15.75">
      <c r="A41" s="11"/>
      <c r="B41" s="11"/>
      <c r="C41" s="12"/>
      <c r="D41" s="12"/>
      <c r="E41" s="12"/>
      <c r="F41" s="12"/>
      <c r="G41" s="11"/>
      <c r="H41" s="12"/>
      <c r="I41" s="12"/>
    </row>
    <row r="42" spans="1:33" ht="37.5" customHeight="1">
      <c r="A42" s="11"/>
      <c r="B42" s="11"/>
      <c r="C42" s="11"/>
      <c r="D42" s="12"/>
      <c r="E42" s="12"/>
      <c r="F42" s="12"/>
      <c r="G42" s="11"/>
      <c r="H42" s="12"/>
      <c r="I42" s="12"/>
    </row>
    <row r="43" spans="1:33" ht="15.75">
      <c r="A43" s="11"/>
      <c r="B43" s="13" t="s">
        <v>27</v>
      </c>
      <c r="C43" s="11"/>
      <c r="D43" s="11"/>
      <c r="E43" s="11"/>
      <c r="F43" s="11"/>
      <c r="G43" s="13" t="s">
        <v>51</v>
      </c>
      <c r="H43" s="11"/>
      <c r="I43" s="11"/>
    </row>
  </sheetData>
  <mergeCells count="65">
    <mergeCell ref="A35:AG35"/>
    <mergeCell ref="A36:AG36"/>
    <mergeCell ref="A37:AG37"/>
    <mergeCell ref="A29:AG29"/>
    <mergeCell ref="A30:AG30"/>
    <mergeCell ref="A31:AG31"/>
    <mergeCell ref="A32:AG32"/>
    <mergeCell ref="A33:AG33"/>
    <mergeCell ref="A34:AG34"/>
    <mergeCell ref="A25:C28"/>
    <mergeCell ref="D25:G25"/>
    <mergeCell ref="H25:K25"/>
    <mergeCell ref="AD25:AG25"/>
    <mergeCell ref="D26:E26"/>
    <mergeCell ref="F26:G26"/>
    <mergeCell ref="H26:I26"/>
    <mergeCell ref="J26:K26"/>
    <mergeCell ref="AD26:AE26"/>
    <mergeCell ref="AF26:AG26"/>
    <mergeCell ref="A18:C18"/>
    <mergeCell ref="H22:I22"/>
    <mergeCell ref="A24:AG24"/>
    <mergeCell ref="L22:M22"/>
    <mergeCell ref="N22:O22"/>
    <mergeCell ref="P22:Q22"/>
    <mergeCell ref="R22:S22"/>
    <mergeCell ref="T22:U22"/>
    <mergeCell ref="V22:W22"/>
    <mergeCell ref="J22:K22"/>
    <mergeCell ref="X22:Y22"/>
    <mergeCell ref="Z22:AA22"/>
    <mergeCell ref="AB22:AC22"/>
    <mergeCell ref="AD22:AE22"/>
    <mergeCell ref="AF22:AG22"/>
    <mergeCell ref="B13:C13"/>
    <mergeCell ref="A14:C14"/>
    <mergeCell ref="A16:A17"/>
    <mergeCell ref="B16:C16"/>
    <mergeCell ref="B17:C17"/>
    <mergeCell ref="A15:AG15"/>
    <mergeCell ref="Z4:AA4"/>
    <mergeCell ref="AB4:AC4"/>
    <mergeCell ref="AD4:AE4"/>
    <mergeCell ref="AF4:AG4"/>
    <mergeCell ref="A9:AG9"/>
    <mergeCell ref="A10:AG10"/>
    <mergeCell ref="N4:O4"/>
    <mergeCell ref="P4:Q4"/>
    <mergeCell ref="R4:S4"/>
    <mergeCell ref="T4:U4"/>
    <mergeCell ref="V4:W4"/>
    <mergeCell ref="X4:Y4"/>
    <mergeCell ref="A11:A13"/>
    <mergeCell ref="B11:C11"/>
    <mergeCell ref="B12:C12"/>
    <mergeCell ref="A1:AG1"/>
    <mergeCell ref="A2:AG2"/>
    <mergeCell ref="A3:AG3"/>
    <mergeCell ref="A4:A5"/>
    <mergeCell ref="B4:C4"/>
    <mergeCell ref="D4:E4"/>
    <mergeCell ref="F4:G4"/>
    <mergeCell ref="H4:I4"/>
    <mergeCell ref="J4:K4"/>
    <mergeCell ref="L4:M4"/>
  </mergeCells>
  <pageMargins left="0.35" right="0.27559055118110237" top="0.70866141732283472" bottom="0.35433070866141736" header="0.23622047244094491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 сен 2023</vt:lpstr>
      <vt:lpstr>титул янв 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2024-03-04T04:46:05Z</dcterms:modified>
</cp:coreProperties>
</file>